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7D26A1D4-A763-42DD-800F-A0054CFCD779}" xr6:coauthVersionLast="45" xr6:coauthVersionMax="45" xr10:uidLastSave="{00000000-0000-0000-0000-000000000000}"/>
  <bookViews>
    <workbookView xWindow="-120" yWindow="-120" windowWidth="29040" windowHeight="15525" xr2:uid="{00000000-000D-0000-FFFF-FFFF00000000}"/>
  </bookViews>
  <sheets>
    <sheet name="Приложение 1" sheetId="1" r:id="rId1"/>
    <sheet name="Приложение 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7" i="2" l="1"/>
  <c r="H27" i="2"/>
  <c r="I27" i="2"/>
  <c r="J27" i="2"/>
  <c r="K27" i="2"/>
  <c r="L27" i="2"/>
  <c r="M27" i="2"/>
  <c r="G28" i="2"/>
  <c r="H28" i="2"/>
  <c r="I28" i="2"/>
  <c r="J28" i="2"/>
  <c r="K28" i="2"/>
  <c r="L28" i="2"/>
  <c r="M28" i="2"/>
  <c r="F28" i="2"/>
  <c r="F27" i="2"/>
  <c r="M20" i="2"/>
  <c r="L20" i="2"/>
  <c r="K20" i="2"/>
  <c r="J20" i="2"/>
  <c r="I20" i="2"/>
  <c r="H20" i="2"/>
  <c r="G20" i="2"/>
  <c r="F20" i="2"/>
  <c r="E22" i="2"/>
  <c r="E21" i="2"/>
  <c r="E20" i="2" l="1"/>
  <c r="E25" i="2"/>
  <c r="E24" i="2"/>
  <c r="M23" i="2"/>
  <c r="L23" i="2"/>
  <c r="K23" i="2"/>
  <c r="J23" i="2"/>
  <c r="I23" i="2"/>
  <c r="H23" i="2"/>
  <c r="G23" i="2"/>
  <c r="F23" i="2"/>
  <c r="M17" i="2"/>
  <c r="L17" i="2"/>
  <c r="K17" i="2"/>
  <c r="J17" i="2"/>
  <c r="I17" i="2"/>
  <c r="H17" i="2"/>
  <c r="G17" i="2"/>
  <c r="F17" i="2"/>
  <c r="E19" i="2"/>
  <c r="E18" i="2"/>
  <c r="E23" i="2" l="1"/>
  <c r="E17" i="2"/>
  <c r="G40" i="2"/>
  <c r="H40" i="2"/>
  <c r="G45" i="2"/>
  <c r="H45" i="2" l="1"/>
  <c r="H48" i="2" s="1"/>
  <c r="I45" i="2"/>
  <c r="I48" i="2" s="1"/>
  <c r="J45" i="2"/>
  <c r="K45" i="2"/>
  <c r="K48" i="2" s="1"/>
  <c r="L45" i="2"/>
  <c r="M45" i="2"/>
  <c r="M43" i="2" s="1"/>
  <c r="F45" i="2"/>
  <c r="F48" i="2" s="1"/>
  <c r="F44" i="2"/>
  <c r="F47" i="2" s="1"/>
  <c r="E42" i="2"/>
  <c r="E41" i="2"/>
  <c r="M40" i="2"/>
  <c r="L40" i="2"/>
  <c r="K40" i="2"/>
  <c r="J40" i="2"/>
  <c r="I40" i="2"/>
  <c r="F40" i="2"/>
  <c r="E39" i="2"/>
  <c r="E38" i="2"/>
  <c r="M37" i="2"/>
  <c r="L37" i="2"/>
  <c r="K37" i="2"/>
  <c r="J37" i="2"/>
  <c r="I37" i="2"/>
  <c r="H37" i="2"/>
  <c r="G37" i="2"/>
  <c r="F37" i="2"/>
  <c r="L48" i="2"/>
  <c r="M44" i="2"/>
  <c r="M47" i="2" s="1"/>
  <c r="L44" i="2"/>
  <c r="L47" i="2" s="1"/>
  <c r="K44" i="2"/>
  <c r="K47" i="2" s="1"/>
  <c r="J44" i="2"/>
  <c r="J47" i="2" s="1"/>
  <c r="I44" i="2"/>
  <c r="I47" i="2" s="1"/>
  <c r="H44" i="2"/>
  <c r="G44" i="2"/>
  <c r="G47" i="2" s="1"/>
  <c r="E36" i="2"/>
  <c r="E35" i="2"/>
  <c r="M34" i="2"/>
  <c r="L34" i="2"/>
  <c r="K34" i="2"/>
  <c r="J34" i="2"/>
  <c r="I34" i="2"/>
  <c r="H34" i="2"/>
  <c r="G34" i="2"/>
  <c r="F34" i="2"/>
  <c r="G56" i="2"/>
  <c r="H56" i="2"/>
  <c r="I56" i="2"/>
  <c r="I59" i="2" s="1"/>
  <c r="J56" i="2"/>
  <c r="K56" i="2"/>
  <c r="K59" i="2" s="1"/>
  <c r="L56" i="2"/>
  <c r="M56" i="2"/>
  <c r="M59" i="2" s="1"/>
  <c r="F56" i="2"/>
  <c r="F59" i="2" s="1"/>
  <c r="G55" i="2"/>
  <c r="G58" i="2" s="1"/>
  <c r="H55" i="2"/>
  <c r="H54" i="2" s="1"/>
  <c r="I55" i="2"/>
  <c r="I58" i="2" s="1"/>
  <c r="I57" i="2" s="1"/>
  <c r="J55" i="2"/>
  <c r="J54" i="2" s="1"/>
  <c r="K55" i="2"/>
  <c r="K58" i="2" s="1"/>
  <c r="K57" i="2" s="1"/>
  <c r="L55" i="2"/>
  <c r="L54" i="2" s="1"/>
  <c r="M55" i="2"/>
  <c r="M58" i="2" s="1"/>
  <c r="M57" i="2" s="1"/>
  <c r="F55" i="2"/>
  <c r="F58" i="2" s="1"/>
  <c r="E52" i="2"/>
  <c r="E53" i="2"/>
  <c r="G51" i="2"/>
  <c r="H51" i="2"/>
  <c r="I51" i="2"/>
  <c r="J51" i="2"/>
  <c r="K51" i="2"/>
  <c r="L51" i="2"/>
  <c r="M51" i="2"/>
  <c r="F51" i="2"/>
  <c r="G30" i="2"/>
  <c r="H30" i="2"/>
  <c r="I30" i="2"/>
  <c r="J30" i="2"/>
  <c r="K30" i="2"/>
  <c r="L30" i="2"/>
  <c r="M30" i="2"/>
  <c r="F30" i="2"/>
  <c r="H14" i="2"/>
  <c r="M14" i="2"/>
  <c r="L14" i="2"/>
  <c r="K14" i="2"/>
  <c r="J14" i="2"/>
  <c r="I14" i="2"/>
  <c r="G14" i="2"/>
  <c r="F14" i="2"/>
  <c r="G11" i="2"/>
  <c r="H11" i="2"/>
  <c r="I11" i="2"/>
  <c r="J11" i="2"/>
  <c r="K11" i="2"/>
  <c r="L11" i="2"/>
  <c r="M11" i="2"/>
  <c r="F11" i="2"/>
  <c r="E15" i="2"/>
  <c r="E12" i="2"/>
  <c r="H26" i="2"/>
  <c r="J31" i="2"/>
  <c r="K31" i="2"/>
  <c r="L26" i="2"/>
  <c r="M31" i="2"/>
  <c r="F31" i="2"/>
  <c r="E13" i="2"/>
  <c r="E16" i="2"/>
  <c r="I31" i="2"/>
  <c r="K62" i="2" l="1"/>
  <c r="G61" i="2"/>
  <c r="K61" i="2"/>
  <c r="K60" i="2" s="1"/>
  <c r="I62" i="2"/>
  <c r="G43" i="2"/>
  <c r="F62" i="2"/>
  <c r="E30" i="2"/>
  <c r="M61" i="2"/>
  <c r="I61" i="2"/>
  <c r="E56" i="2"/>
  <c r="K43" i="2"/>
  <c r="E55" i="2"/>
  <c r="I54" i="2"/>
  <c r="J58" i="2"/>
  <c r="J61" i="2" s="1"/>
  <c r="F61" i="2"/>
  <c r="F60" i="2" s="1"/>
  <c r="E44" i="2"/>
  <c r="H47" i="2"/>
  <c r="F54" i="2"/>
  <c r="L58" i="2"/>
  <c r="L61" i="2" s="1"/>
  <c r="H58" i="2"/>
  <c r="K46" i="2"/>
  <c r="G54" i="2"/>
  <c r="K54" i="2"/>
  <c r="J43" i="2"/>
  <c r="L46" i="2"/>
  <c r="G48" i="2"/>
  <c r="F43" i="2"/>
  <c r="E40" i="2"/>
  <c r="E37" i="2"/>
  <c r="M48" i="2"/>
  <c r="M46" i="2" s="1"/>
  <c r="J48" i="2"/>
  <c r="J46" i="2" s="1"/>
  <c r="I46" i="2"/>
  <c r="E34" i="2"/>
  <c r="E45" i="2"/>
  <c r="H43" i="2"/>
  <c r="L43" i="2"/>
  <c r="I43" i="2"/>
  <c r="F46" i="2"/>
  <c r="F57" i="2"/>
  <c r="E51" i="2"/>
  <c r="L59" i="2"/>
  <c r="H59" i="2"/>
  <c r="K29" i="2"/>
  <c r="G26" i="2"/>
  <c r="F29" i="2"/>
  <c r="J29" i="2"/>
  <c r="I29" i="2"/>
  <c r="M29" i="2"/>
  <c r="I26" i="2"/>
  <c r="E27" i="2"/>
  <c r="M26" i="2"/>
  <c r="K26" i="2"/>
  <c r="J26" i="2"/>
  <c r="F26" i="2"/>
  <c r="G59" i="2"/>
  <c r="G57" i="2" s="1"/>
  <c r="E11" i="2"/>
  <c r="L31" i="2"/>
  <c r="L62" i="2" s="1"/>
  <c r="H31" i="2"/>
  <c r="H62" i="2" s="1"/>
  <c r="E14" i="2"/>
  <c r="G31" i="2"/>
  <c r="G29" i="2" s="1"/>
  <c r="E28" i="2"/>
  <c r="J59" i="2"/>
  <c r="M54" i="2"/>
  <c r="H61" i="2" l="1"/>
  <c r="H60" i="2" s="1"/>
  <c r="M62" i="2"/>
  <c r="M60" i="2" s="1"/>
  <c r="H57" i="2"/>
  <c r="E47" i="2"/>
  <c r="L60" i="2"/>
  <c r="J62" i="2"/>
  <c r="J60" i="2" s="1"/>
  <c r="E61" i="2"/>
  <c r="I60" i="2"/>
  <c r="J57" i="2"/>
  <c r="H46" i="2"/>
  <c r="G46" i="2"/>
  <c r="G62" i="2"/>
  <c r="E58" i="2"/>
  <c r="L57" i="2"/>
  <c r="E54" i="2"/>
  <c r="E43" i="2"/>
  <c r="E48" i="2"/>
  <c r="E59" i="2"/>
  <c r="L29" i="2"/>
  <c r="E31" i="2"/>
  <c r="H29" i="2"/>
  <c r="E26" i="2"/>
  <c r="E57" i="2" l="1"/>
  <c r="E46" i="2"/>
  <c r="G60" i="2"/>
  <c r="E60" i="2" s="1"/>
  <c r="E62" i="2"/>
  <c r="E29" i="2"/>
</calcChain>
</file>

<file path=xl/sharedStrings.xml><?xml version="1.0" encoding="utf-8"?>
<sst xmlns="http://schemas.openxmlformats.org/spreadsheetml/2006/main" count="124" uniqueCount="64">
  <si>
    <t>Целевые показатели и (или) индикаторы муниципальной  программы</t>
  </si>
  <si>
    <t>№ п/п</t>
  </si>
  <si>
    <t>Наименование муниципальных показателей и (или) индикаторов</t>
  </si>
  <si>
    <t>Базовое значение целевого показателя и (или) индикатора на начало реализации программы</t>
  </si>
  <si>
    <t>Значение целевого показателя и (или) индикатора) на момент окончания  действия программы</t>
  </si>
  <si>
    <t>2019г.</t>
  </si>
  <si>
    <t>2020г.</t>
  </si>
  <si>
    <t>2021г.</t>
  </si>
  <si>
    <t>2022г.</t>
  </si>
  <si>
    <t>2023г.</t>
  </si>
  <si>
    <t>2024г.</t>
  </si>
  <si>
    <t>2025г.</t>
  </si>
  <si>
    <t>Значения целевого показателя и (или) индикатора по годам</t>
  </si>
  <si>
    <t>№№ п/п</t>
  </si>
  <si>
    <t>Наименование мероприятия программы</t>
  </si>
  <si>
    <t xml:space="preserve">Ответственный исполнитель (соисполнитель) </t>
  </si>
  <si>
    <t>Источники финансирования</t>
  </si>
  <si>
    <t>всего</t>
  </si>
  <si>
    <t>в том числе:</t>
  </si>
  <si>
    <t>1.1.</t>
  </si>
  <si>
    <t>Администрация сп.Саранпауль</t>
  </si>
  <si>
    <t xml:space="preserve">Всего </t>
  </si>
  <si>
    <t>Бюджет поселения</t>
  </si>
  <si>
    <t>Итого по задаче 1</t>
  </si>
  <si>
    <t>Всего</t>
  </si>
  <si>
    <t>Итого по основному мероприятию 1</t>
  </si>
  <si>
    <t>2.1.</t>
  </si>
  <si>
    <t>2.2.</t>
  </si>
  <si>
    <t>Итого по задаче 2</t>
  </si>
  <si>
    <t>Итого по основному мероприятию 2</t>
  </si>
  <si>
    <t>3.1.</t>
  </si>
  <si>
    <t>Итого по основному мероприятию 3</t>
  </si>
  <si>
    <t>Итого по задаче 3</t>
  </si>
  <si>
    <t>ПЕРЕЧЕНЬ программных мероприятий муниципальной программы сельского поселения Саранпауль</t>
  </si>
  <si>
    <t>Финансовые затраты нареализацию (тыс. рублей)</t>
  </si>
  <si>
    <t xml:space="preserve"> Всего по программе</t>
  </si>
  <si>
    <t>2026-2030г.г.</t>
  </si>
  <si>
    <t>Отсутствие просроченной задолженности бюджета сельского поселения, %</t>
  </si>
  <si>
    <t>Доля расходов бюджета сельского поселения Саранпауль на финансирование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, %</t>
  </si>
  <si>
    <t>Количество переданных полномочий органа местного самоуправления  сельского поселения Саранпауль в органы местного самоуправления Березовского района, кол-во полномочий</t>
  </si>
  <si>
    <t>Основное мероприятие 1 «Компенсация дополнительных расходов, возникших в результате решений, принятых органами власти другого уровня»</t>
  </si>
  <si>
    <t xml:space="preserve">Передача осуществления полномочий  органов местного самоуправления сельского поселения Саранпауль по решению вопросов местного значения органам местного самоуправления Березовского района в части организации казначейского исполнения и казначейского исполнения бюджета сельского поселения Саранпауль </t>
  </si>
  <si>
    <t>Передача осуществления полномочий  органов местного самоуправления сельского поселения Саранпауль по решению вопросов местного значения органам местного самоуправления Березовского района в части утверждения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</t>
  </si>
  <si>
    <t>Передача осуществления полномочий  органов местного самоуправления сельского поселения Саранпауль по решению вопросов местного значения органам местного самоуправления Березовского района в части организации в границах поселения электро-, тепло-, газо- и водоснабжения населения, водоотведения, снабжения населения топливом</t>
  </si>
  <si>
    <t>Цель: Обеспечение условий для устойчивого исполнения расходных обязательств  бюджета сельского поселения Саранпауль</t>
  </si>
  <si>
    <t>Задача 1: Повышение эффективности управления муниципальными финансами сельского поселения Саранпауль</t>
  </si>
  <si>
    <t>содействие развитию исторических и иных местных традиций для д.Кимкъясуй</t>
  </si>
  <si>
    <t>Бюджет округа</t>
  </si>
  <si>
    <t>Резервный фонд администрации сельского поселения Саранпауль</t>
  </si>
  <si>
    <t>Основное мероприятие 3 «Управление Резервным фондом сельского поселения Саранпауль»</t>
  </si>
  <si>
    <t>Задача 3. Эффективное управление резервным фондом сельского поселения Саранпауль.</t>
  </si>
  <si>
    <t>Основное мероприятие 2 «Обеспечение деятельности администрации сп.Саранпауль»</t>
  </si>
  <si>
    <t>Задача 2. Прочие мероприятия органов местного самоуправления</t>
  </si>
  <si>
    <t>2.3.</t>
  </si>
  <si>
    <t>Приложение 1
к муниципальной программе 
 «Создание условий для эффективного и ответственного управления муниципальными финансами, повышение устойчивости бюджета сельского поселения Саранпауль»</t>
  </si>
  <si>
    <t>Приложение 2
к муниципальной программе 
 «Создание условий для эффективного и ответственного управления муниципальными финансами, повышение устойчивости бюджета сельского поселения Саранпауль»</t>
  </si>
  <si>
    <t>содействие развитию исторических и иных местных традиций для д.Щекурья</t>
  </si>
  <si>
    <t>содействие развитию исторических и иных местных традиций для с.Саранпауль</t>
  </si>
  <si>
    <t>выплата материальной помощи пострадавшим при паводке 2019г.</t>
  </si>
  <si>
    <t>1.3.</t>
  </si>
  <si>
    <t>1.4.</t>
  </si>
  <si>
    <t>1.5.</t>
  </si>
  <si>
    <t>1.6.</t>
  </si>
  <si>
    <t>содействие развитию исторических и иных местных традиций для п.Сосьва и с.Ломбовож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</si>
</sst>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"/>
  <sheetViews>
    <sheetView tabSelected="1" topLeftCell="A4" workbookViewId="0">
      <selection activeCell="E9" sqref="E9"/>
    </sheetView>
  </sheetViews>
  <sheetFormatPr defaultRowHeight="15" x14ac:dyDescent="0.25"/>
  <cols>
    <col min="2" max="2" width="23" customWidth="1"/>
    <col min="3" max="3" width="13.5703125" customWidth="1"/>
    <col min="11" max="11" width="10.42578125" customWidth="1"/>
    <col min="12" max="12" width="12.7109375" customWidth="1"/>
  </cols>
  <sheetData>
    <row r="1" spans="1:12" ht="121.5" customHeight="1" x14ac:dyDescent="0.25">
      <c r="J1" s="12" t="s">
        <v>54</v>
      </c>
      <c r="K1" s="13"/>
      <c r="L1" s="13"/>
    </row>
    <row r="2" spans="1:12" ht="16.5" x14ac:dyDescent="0.25">
      <c r="A2" s="17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6.5" x14ac:dyDescent="0.25">
      <c r="A3" s="1"/>
    </row>
    <row r="4" spans="1:12" ht="122.25" customHeight="1" x14ac:dyDescent="0.25">
      <c r="A4" s="14" t="s">
        <v>1</v>
      </c>
      <c r="B4" s="14" t="s">
        <v>2</v>
      </c>
      <c r="C4" s="14" t="s">
        <v>3</v>
      </c>
      <c r="D4" s="14" t="s">
        <v>12</v>
      </c>
      <c r="E4" s="14"/>
      <c r="F4" s="14"/>
      <c r="G4" s="14"/>
      <c r="H4" s="14"/>
      <c r="I4" s="14"/>
      <c r="J4" s="14"/>
      <c r="K4" s="14"/>
      <c r="L4" s="14" t="s">
        <v>4</v>
      </c>
    </row>
    <row r="5" spans="1:12" ht="24" x14ac:dyDescent="0.25">
      <c r="A5" s="15"/>
      <c r="B5" s="15"/>
      <c r="C5" s="16"/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36</v>
      </c>
      <c r="L5" s="15"/>
    </row>
    <row r="6" spans="1:12" x14ac:dyDescent="0.2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</row>
    <row r="7" spans="1:12" ht="38.25" x14ac:dyDescent="0.25">
      <c r="A7" s="4">
        <v>1</v>
      </c>
      <c r="B7" s="5" t="s">
        <v>37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</row>
    <row r="8" spans="1:12" ht="153" x14ac:dyDescent="0.25">
      <c r="A8" s="4">
        <v>2</v>
      </c>
      <c r="B8" s="7" t="s">
        <v>38</v>
      </c>
      <c r="C8" s="6">
        <v>0.2</v>
      </c>
      <c r="D8" s="6">
        <v>4.2</v>
      </c>
      <c r="E8" s="6">
        <v>0.2</v>
      </c>
      <c r="F8" s="6">
        <v>0.2</v>
      </c>
      <c r="G8" s="6">
        <v>0.2</v>
      </c>
      <c r="H8" s="6">
        <v>0.2</v>
      </c>
      <c r="I8" s="6">
        <v>0.2</v>
      </c>
      <c r="J8" s="6">
        <v>0.2</v>
      </c>
      <c r="K8" s="6">
        <v>0.2</v>
      </c>
      <c r="L8" s="6">
        <v>0.2</v>
      </c>
    </row>
    <row r="9" spans="1:12" ht="102" x14ac:dyDescent="0.25">
      <c r="A9" s="4">
        <v>3</v>
      </c>
      <c r="B9" s="7" t="s">
        <v>39</v>
      </c>
      <c r="C9" s="6">
        <v>4</v>
      </c>
      <c r="D9" s="6">
        <v>3</v>
      </c>
      <c r="E9" s="6">
        <v>3</v>
      </c>
      <c r="F9" s="11">
        <v>2</v>
      </c>
      <c r="G9" s="6">
        <v>4</v>
      </c>
      <c r="H9" s="6">
        <v>4</v>
      </c>
      <c r="I9" s="6">
        <v>4</v>
      </c>
      <c r="J9" s="6">
        <v>4</v>
      </c>
      <c r="K9" s="6">
        <v>4</v>
      </c>
      <c r="L9" s="6">
        <v>4</v>
      </c>
    </row>
  </sheetData>
  <mergeCells count="7">
    <mergeCell ref="J1:L1"/>
    <mergeCell ref="A4:A5"/>
    <mergeCell ref="B4:B5"/>
    <mergeCell ref="C4:C5"/>
    <mergeCell ref="L4:L5"/>
    <mergeCell ref="A2:L2"/>
    <mergeCell ref="D4:K4"/>
  </mergeCells>
  <pageMargins left="0.7" right="0.7" top="0.75" bottom="0.75" header="0.3" footer="0.3"/>
  <pageSetup paperSize="9" scale="9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2"/>
  <sheetViews>
    <sheetView topLeftCell="A46" workbookViewId="0">
      <selection activeCell="B51" sqref="B51:B53"/>
    </sheetView>
  </sheetViews>
  <sheetFormatPr defaultRowHeight="15" x14ac:dyDescent="0.25"/>
  <cols>
    <col min="1" max="1" width="7" customWidth="1"/>
    <col min="2" max="2" width="45.42578125" customWidth="1"/>
    <col min="3" max="3" width="23" customWidth="1"/>
    <col min="4" max="4" width="11.140625" customWidth="1"/>
    <col min="6" max="6" width="10.28515625" bestFit="1" customWidth="1"/>
  </cols>
  <sheetData>
    <row r="1" spans="1:13" ht="78" customHeight="1" x14ac:dyDescent="0.25">
      <c r="H1" s="12" t="s">
        <v>55</v>
      </c>
      <c r="I1" s="39"/>
      <c r="J1" s="39"/>
      <c r="K1" s="39"/>
      <c r="L1" s="39"/>
      <c r="M1" s="39"/>
    </row>
    <row r="2" spans="1:13" ht="39.75" customHeight="1" x14ac:dyDescent="0.25">
      <c r="A2" s="40" t="s">
        <v>33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1:13" ht="18.75" x14ac:dyDescent="0.25">
      <c r="A3" s="8"/>
    </row>
    <row r="4" spans="1:13" ht="15" customHeight="1" x14ac:dyDescent="0.25">
      <c r="A4" s="18" t="s">
        <v>13</v>
      </c>
      <c r="B4" s="18" t="s">
        <v>14</v>
      </c>
      <c r="C4" s="18" t="s">
        <v>15</v>
      </c>
      <c r="D4" s="18" t="s">
        <v>16</v>
      </c>
      <c r="E4" s="27" t="s">
        <v>34</v>
      </c>
      <c r="F4" s="28"/>
      <c r="G4" s="28"/>
      <c r="H4" s="28"/>
      <c r="I4" s="28"/>
      <c r="J4" s="28"/>
      <c r="K4" s="28"/>
      <c r="L4" s="28"/>
      <c r="M4" s="29"/>
    </row>
    <row r="5" spans="1:13" ht="20.25" customHeight="1" x14ac:dyDescent="0.25">
      <c r="A5" s="19"/>
      <c r="B5" s="19"/>
      <c r="C5" s="19"/>
      <c r="D5" s="19"/>
      <c r="E5" s="18" t="s">
        <v>17</v>
      </c>
      <c r="F5" s="27" t="s">
        <v>18</v>
      </c>
      <c r="G5" s="28"/>
      <c r="H5" s="28"/>
      <c r="I5" s="28"/>
      <c r="J5" s="28"/>
      <c r="K5" s="28"/>
      <c r="L5" s="28"/>
      <c r="M5" s="29"/>
    </row>
    <row r="6" spans="1:13" ht="24.75" customHeight="1" x14ac:dyDescent="0.25">
      <c r="A6" s="20"/>
      <c r="B6" s="20"/>
      <c r="C6" s="20"/>
      <c r="D6" s="20"/>
      <c r="E6" s="20"/>
      <c r="F6" s="10" t="s">
        <v>5</v>
      </c>
      <c r="G6" s="10" t="s">
        <v>6</v>
      </c>
      <c r="H6" s="10" t="s">
        <v>7</v>
      </c>
      <c r="I6" s="10" t="s">
        <v>8</v>
      </c>
      <c r="J6" s="10" t="s">
        <v>9</v>
      </c>
      <c r="K6" s="10" t="s">
        <v>10</v>
      </c>
      <c r="L6" s="10" t="s">
        <v>11</v>
      </c>
      <c r="M6" s="10" t="s">
        <v>36</v>
      </c>
    </row>
    <row r="7" spans="1:13" x14ac:dyDescent="0.2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</row>
    <row r="8" spans="1:13" ht="15" customHeight="1" x14ac:dyDescent="0.25">
      <c r="A8" s="30" t="s">
        <v>44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13" ht="15" customHeight="1" x14ac:dyDescent="0.25">
      <c r="A9" s="30" t="s">
        <v>40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13" ht="15" customHeight="1" x14ac:dyDescent="0.25">
      <c r="A10" s="30" t="s">
        <v>45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2"/>
    </row>
    <row r="11" spans="1:13" ht="15" customHeight="1" x14ac:dyDescent="0.25">
      <c r="A11" s="18" t="s">
        <v>19</v>
      </c>
      <c r="B11" s="21" t="s">
        <v>56</v>
      </c>
      <c r="C11" s="24" t="s">
        <v>20</v>
      </c>
      <c r="D11" s="10" t="s">
        <v>21</v>
      </c>
      <c r="E11" s="9">
        <f t="shared" ref="E11:E31" si="0">SUM(F11:M11)</f>
        <v>150</v>
      </c>
      <c r="F11" s="9">
        <f>F12+F13</f>
        <v>150</v>
      </c>
      <c r="G11" s="9">
        <f t="shared" ref="G11:M11" si="1">G12+G13</f>
        <v>0</v>
      </c>
      <c r="H11" s="9">
        <f t="shared" si="1"/>
        <v>0</v>
      </c>
      <c r="I11" s="9">
        <f t="shared" si="1"/>
        <v>0</v>
      </c>
      <c r="J11" s="9">
        <f t="shared" si="1"/>
        <v>0</v>
      </c>
      <c r="K11" s="9">
        <f t="shared" si="1"/>
        <v>0</v>
      </c>
      <c r="L11" s="9">
        <f t="shared" si="1"/>
        <v>0</v>
      </c>
      <c r="M11" s="9">
        <f t="shared" si="1"/>
        <v>0</v>
      </c>
    </row>
    <row r="12" spans="1:13" ht="27" customHeight="1" x14ac:dyDescent="0.25">
      <c r="A12" s="19"/>
      <c r="B12" s="22"/>
      <c r="C12" s="25"/>
      <c r="D12" s="10" t="s">
        <v>47</v>
      </c>
      <c r="E12" s="9">
        <f t="shared" si="0"/>
        <v>100</v>
      </c>
      <c r="F12" s="9">
        <v>100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</row>
    <row r="13" spans="1:13" ht="22.5" customHeight="1" x14ac:dyDescent="0.25">
      <c r="A13" s="20"/>
      <c r="B13" s="23"/>
      <c r="C13" s="26"/>
      <c r="D13" s="10" t="s">
        <v>22</v>
      </c>
      <c r="E13" s="9">
        <f t="shared" si="0"/>
        <v>50</v>
      </c>
      <c r="F13" s="9">
        <v>50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</row>
    <row r="14" spans="1:13" ht="15" customHeight="1" x14ac:dyDescent="0.25">
      <c r="A14" s="18" t="s">
        <v>59</v>
      </c>
      <c r="B14" s="21" t="s">
        <v>46</v>
      </c>
      <c r="C14" s="24" t="s">
        <v>20</v>
      </c>
      <c r="D14" s="10" t="s">
        <v>21</v>
      </c>
      <c r="E14" s="9">
        <f t="shared" si="0"/>
        <v>1.1000000000000001</v>
      </c>
      <c r="F14" s="9">
        <f>F15+F16</f>
        <v>0</v>
      </c>
      <c r="G14" s="9">
        <f t="shared" ref="G14:H14" si="2">G15+G16</f>
        <v>0</v>
      </c>
      <c r="H14" s="9">
        <f t="shared" si="2"/>
        <v>1.1000000000000001</v>
      </c>
      <c r="I14" s="9">
        <f t="shared" ref="I14" si="3">I15+I16</f>
        <v>0</v>
      </c>
      <c r="J14" s="9">
        <f t="shared" ref="J14" si="4">J15+J16</f>
        <v>0</v>
      </c>
      <c r="K14" s="9">
        <f t="shared" ref="K14" si="5">K15+K16</f>
        <v>0</v>
      </c>
      <c r="L14" s="9">
        <f t="shared" ref="L14" si="6">L15+L16</f>
        <v>0</v>
      </c>
      <c r="M14" s="9">
        <f t="shared" ref="M14" si="7">M15+M16</f>
        <v>0</v>
      </c>
    </row>
    <row r="15" spans="1:13" ht="27" customHeight="1" x14ac:dyDescent="0.25">
      <c r="A15" s="19"/>
      <c r="B15" s="22"/>
      <c r="C15" s="25"/>
      <c r="D15" s="10" t="s">
        <v>47</v>
      </c>
      <c r="E15" s="9">
        <f t="shared" si="0"/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</row>
    <row r="16" spans="1:13" ht="25.5" x14ac:dyDescent="0.25">
      <c r="A16" s="20"/>
      <c r="B16" s="23"/>
      <c r="C16" s="26"/>
      <c r="D16" s="10" t="s">
        <v>22</v>
      </c>
      <c r="E16" s="9">
        <f t="shared" si="0"/>
        <v>1.1000000000000001</v>
      </c>
      <c r="F16" s="9">
        <v>0</v>
      </c>
      <c r="G16" s="9">
        <v>0</v>
      </c>
      <c r="H16" s="9">
        <v>1.1000000000000001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</row>
    <row r="17" spans="1:13" x14ac:dyDescent="0.25">
      <c r="A17" s="18" t="s">
        <v>60</v>
      </c>
      <c r="B17" s="21" t="s">
        <v>57</v>
      </c>
      <c r="C17" s="24" t="s">
        <v>20</v>
      </c>
      <c r="D17" s="10" t="s">
        <v>21</v>
      </c>
      <c r="E17" s="9">
        <f t="shared" ref="E17:E22" si="8">SUM(F17:M17)</f>
        <v>8.1</v>
      </c>
      <c r="F17" s="9">
        <f>F18+F19</f>
        <v>0</v>
      </c>
      <c r="G17" s="9">
        <f t="shared" ref="G17:M17" si="9">G18+G19</f>
        <v>0</v>
      </c>
      <c r="H17" s="9">
        <f t="shared" si="9"/>
        <v>0</v>
      </c>
      <c r="I17" s="9">
        <f t="shared" si="9"/>
        <v>8.1</v>
      </c>
      <c r="J17" s="9">
        <f t="shared" si="9"/>
        <v>0</v>
      </c>
      <c r="K17" s="9">
        <f t="shared" si="9"/>
        <v>0</v>
      </c>
      <c r="L17" s="9">
        <f t="shared" si="9"/>
        <v>0</v>
      </c>
      <c r="M17" s="9">
        <f t="shared" si="9"/>
        <v>0</v>
      </c>
    </row>
    <row r="18" spans="1:13" ht="25.5" x14ac:dyDescent="0.25">
      <c r="A18" s="19"/>
      <c r="B18" s="22"/>
      <c r="C18" s="25"/>
      <c r="D18" s="10" t="s">
        <v>47</v>
      </c>
      <c r="E18" s="9">
        <f t="shared" si="8"/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</row>
    <row r="19" spans="1:13" ht="25.5" x14ac:dyDescent="0.25">
      <c r="A19" s="20"/>
      <c r="B19" s="23"/>
      <c r="C19" s="26"/>
      <c r="D19" s="10" t="s">
        <v>22</v>
      </c>
      <c r="E19" s="9">
        <f t="shared" si="8"/>
        <v>8.1</v>
      </c>
      <c r="F19" s="9">
        <v>0</v>
      </c>
      <c r="G19" s="9">
        <v>0</v>
      </c>
      <c r="H19" s="9">
        <v>0</v>
      </c>
      <c r="I19" s="9">
        <v>8.1</v>
      </c>
      <c r="J19" s="9">
        <v>0</v>
      </c>
      <c r="K19" s="9">
        <v>0</v>
      </c>
      <c r="L19" s="9">
        <v>0</v>
      </c>
      <c r="M19" s="9">
        <v>0</v>
      </c>
    </row>
    <row r="20" spans="1:13" ht="15" customHeight="1" x14ac:dyDescent="0.25">
      <c r="A20" s="18" t="s">
        <v>61</v>
      </c>
      <c r="B20" s="36" t="s">
        <v>63</v>
      </c>
      <c r="C20" s="24" t="s">
        <v>20</v>
      </c>
      <c r="D20" s="10" t="s">
        <v>21</v>
      </c>
      <c r="E20" s="9">
        <f t="shared" si="8"/>
        <v>6.1</v>
      </c>
      <c r="F20" s="9">
        <f>F21+F22</f>
        <v>0</v>
      </c>
      <c r="G20" s="9">
        <f t="shared" ref="G20:M20" si="10">G21+G22</f>
        <v>0</v>
      </c>
      <c r="H20" s="9">
        <f t="shared" si="10"/>
        <v>0</v>
      </c>
      <c r="I20" s="9">
        <f t="shared" si="10"/>
        <v>0</v>
      </c>
      <c r="J20" s="9">
        <f t="shared" si="10"/>
        <v>6.1</v>
      </c>
      <c r="K20" s="9">
        <f t="shared" si="10"/>
        <v>0</v>
      </c>
      <c r="L20" s="9">
        <f t="shared" si="10"/>
        <v>0</v>
      </c>
      <c r="M20" s="9">
        <f t="shared" si="10"/>
        <v>0</v>
      </c>
    </row>
    <row r="21" spans="1:13" ht="25.5" x14ac:dyDescent="0.25">
      <c r="A21" s="19"/>
      <c r="B21" s="37"/>
      <c r="C21" s="25"/>
      <c r="D21" s="10" t="s">
        <v>47</v>
      </c>
      <c r="E21" s="9">
        <f t="shared" si="8"/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</row>
    <row r="22" spans="1:13" ht="25.5" x14ac:dyDescent="0.25">
      <c r="A22" s="20"/>
      <c r="B22" s="38"/>
      <c r="C22" s="26"/>
      <c r="D22" s="10" t="s">
        <v>22</v>
      </c>
      <c r="E22" s="9">
        <f t="shared" si="8"/>
        <v>6.1</v>
      </c>
      <c r="F22" s="9">
        <v>0</v>
      </c>
      <c r="G22" s="9">
        <v>0</v>
      </c>
      <c r="H22" s="9">
        <v>0</v>
      </c>
      <c r="I22" s="9">
        <v>0</v>
      </c>
      <c r="J22" s="9">
        <v>6.1</v>
      </c>
      <c r="K22" s="9">
        <v>0</v>
      </c>
      <c r="L22" s="9">
        <v>0</v>
      </c>
      <c r="M22" s="9">
        <v>0</v>
      </c>
    </row>
    <row r="23" spans="1:13" x14ac:dyDescent="0.25">
      <c r="A23" s="18" t="s">
        <v>62</v>
      </c>
      <c r="B23" s="21" t="s">
        <v>58</v>
      </c>
      <c r="C23" s="24" t="s">
        <v>20</v>
      </c>
      <c r="D23" s="10" t="s">
        <v>21</v>
      </c>
      <c r="E23" s="9">
        <f t="shared" ref="E23:E25" si="11">SUM(F23:M23)</f>
        <v>4200</v>
      </c>
      <c r="F23" s="9">
        <f>F24+F25</f>
        <v>4200</v>
      </c>
      <c r="G23" s="9">
        <f t="shared" ref="G23:M23" si="12">G24+G25</f>
        <v>0</v>
      </c>
      <c r="H23" s="9">
        <f t="shared" si="12"/>
        <v>0</v>
      </c>
      <c r="I23" s="9">
        <f t="shared" si="12"/>
        <v>0</v>
      </c>
      <c r="J23" s="9">
        <f t="shared" si="12"/>
        <v>0</v>
      </c>
      <c r="K23" s="9">
        <f t="shared" si="12"/>
        <v>0</v>
      </c>
      <c r="L23" s="9">
        <f t="shared" si="12"/>
        <v>0</v>
      </c>
      <c r="M23" s="9">
        <f t="shared" si="12"/>
        <v>0</v>
      </c>
    </row>
    <row r="24" spans="1:13" ht="25.5" x14ac:dyDescent="0.25">
      <c r="A24" s="19"/>
      <c r="B24" s="22"/>
      <c r="C24" s="25"/>
      <c r="D24" s="10" t="s">
        <v>47</v>
      </c>
      <c r="E24" s="9">
        <f t="shared" si="11"/>
        <v>4200</v>
      </c>
      <c r="F24" s="9">
        <v>4200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</row>
    <row r="25" spans="1:13" ht="25.5" x14ac:dyDescent="0.25">
      <c r="A25" s="20"/>
      <c r="B25" s="23"/>
      <c r="C25" s="26"/>
      <c r="D25" s="10" t="s">
        <v>22</v>
      </c>
      <c r="E25" s="9">
        <f t="shared" si="11"/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</row>
    <row r="26" spans="1:13" x14ac:dyDescent="0.25">
      <c r="A26" s="21"/>
      <c r="B26" s="21" t="s">
        <v>23</v>
      </c>
      <c r="C26" s="18"/>
      <c r="D26" s="10" t="s">
        <v>24</v>
      </c>
      <c r="E26" s="9">
        <f t="shared" si="0"/>
        <v>4365.3000000000011</v>
      </c>
      <c r="F26" s="9">
        <f>F27+F28</f>
        <v>4350</v>
      </c>
      <c r="G26" s="9">
        <f t="shared" ref="G26" si="13">G27+G28</f>
        <v>0</v>
      </c>
      <c r="H26" s="9">
        <f t="shared" ref="H26" si="14">H27+H28</f>
        <v>1.1000000000000001</v>
      </c>
      <c r="I26" s="9">
        <f t="shared" ref="I26" si="15">I27+I28</f>
        <v>8.1</v>
      </c>
      <c r="J26" s="9">
        <f t="shared" ref="J26" si="16">J27+J28</f>
        <v>6.1</v>
      </c>
      <c r="K26" s="9">
        <f t="shared" ref="K26" si="17">K27+K28</f>
        <v>0</v>
      </c>
      <c r="L26" s="9">
        <f t="shared" ref="L26" si="18">L27+L28</f>
        <v>0</v>
      </c>
      <c r="M26" s="9">
        <f t="shared" ref="M26" si="19">M27+M28</f>
        <v>0</v>
      </c>
    </row>
    <row r="27" spans="1:13" ht="25.5" x14ac:dyDescent="0.25">
      <c r="A27" s="22"/>
      <c r="B27" s="22"/>
      <c r="C27" s="19"/>
      <c r="D27" s="10" t="s">
        <v>47</v>
      </c>
      <c r="E27" s="9">
        <f t="shared" si="0"/>
        <v>4300</v>
      </c>
      <c r="F27" s="9">
        <f>F12+F15+F18+F24+F21</f>
        <v>4300</v>
      </c>
      <c r="G27" s="9">
        <f t="shared" ref="G27:M27" si="20">G12+G15+G18+G24+G21</f>
        <v>0</v>
      </c>
      <c r="H27" s="9">
        <f t="shared" si="20"/>
        <v>0</v>
      </c>
      <c r="I27" s="9">
        <f t="shared" si="20"/>
        <v>0</v>
      </c>
      <c r="J27" s="9">
        <f t="shared" si="20"/>
        <v>0</v>
      </c>
      <c r="K27" s="9">
        <f t="shared" si="20"/>
        <v>0</v>
      </c>
      <c r="L27" s="9">
        <f t="shared" si="20"/>
        <v>0</v>
      </c>
      <c r="M27" s="9">
        <f t="shared" si="20"/>
        <v>0</v>
      </c>
    </row>
    <row r="28" spans="1:13" ht="25.5" x14ac:dyDescent="0.25">
      <c r="A28" s="23"/>
      <c r="B28" s="23"/>
      <c r="C28" s="20"/>
      <c r="D28" s="10" t="s">
        <v>22</v>
      </c>
      <c r="E28" s="9">
        <f t="shared" si="0"/>
        <v>65.3</v>
      </c>
      <c r="F28" s="9">
        <f>F13+F16+F19+F25+F22</f>
        <v>50</v>
      </c>
      <c r="G28" s="9">
        <f t="shared" ref="G28:M28" si="21">G13+G16+G19+G25+G22</f>
        <v>0</v>
      </c>
      <c r="H28" s="9">
        <f t="shared" si="21"/>
        <v>1.1000000000000001</v>
      </c>
      <c r="I28" s="9">
        <f t="shared" si="21"/>
        <v>8.1</v>
      </c>
      <c r="J28" s="9">
        <f t="shared" si="21"/>
        <v>6.1</v>
      </c>
      <c r="K28" s="9">
        <f t="shared" si="21"/>
        <v>0</v>
      </c>
      <c r="L28" s="9">
        <f t="shared" si="21"/>
        <v>0</v>
      </c>
      <c r="M28" s="9">
        <f t="shared" si="21"/>
        <v>0</v>
      </c>
    </row>
    <row r="29" spans="1:13" x14ac:dyDescent="0.25">
      <c r="A29" s="21"/>
      <c r="B29" s="21" t="s">
        <v>25</v>
      </c>
      <c r="C29" s="18"/>
      <c r="D29" s="10" t="s">
        <v>24</v>
      </c>
      <c r="E29" s="9">
        <f t="shared" si="0"/>
        <v>4365.3000000000011</v>
      </c>
      <c r="F29" s="9">
        <f>F30+F31</f>
        <v>4350</v>
      </c>
      <c r="G29" s="9">
        <f t="shared" ref="G29" si="22">G30+G31</f>
        <v>0</v>
      </c>
      <c r="H29" s="9">
        <f t="shared" ref="H29" si="23">H30+H31</f>
        <v>1.1000000000000001</v>
      </c>
      <c r="I29" s="9">
        <f t="shared" ref="I29" si="24">I30+I31</f>
        <v>8.1</v>
      </c>
      <c r="J29" s="9">
        <f t="shared" ref="J29" si="25">J30+J31</f>
        <v>6.1</v>
      </c>
      <c r="K29" s="9">
        <f t="shared" ref="K29" si="26">K30+K31</f>
        <v>0</v>
      </c>
      <c r="L29" s="9">
        <f t="shared" ref="L29" si="27">L30+L31</f>
        <v>0</v>
      </c>
      <c r="M29" s="9">
        <f t="shared" ref="M29" si="28">M30+M31</f>
        <v>0</v>
      </c>
    </row>
    <row r="30" spans="1:13" ht="25.5" x14ac:dyDescent="0.25">
      <c r="A30" s="22"/>
      <c r="B30" s="22"/>
      <c r="C30" s="19"/>
      <c r="D30" s="10" t="s">
        <v>47</v>
      </c>
      <c r="E30" s="9">
        <f t="shared" si="0"/>
        <v>4300</v>
      </c>
      <c r="F30" s="9">
        <f>F27</f>
        <v>4300</v>
      </c>
      <c r="G30" s="9">
        <f t="shared" ref="G30:M30" si="29">G27</f>
        <v>0</v>
      </c>
      <c r="H30" s="9">
        <f t="shared" si="29"/>
        <v>0</v>
      </c>
      <c r="I30" s="9">
        <f t="shared" si="29"/>
        <v>0</v>
      </c>
      <c r="J30" s="9">
        <f t="shared" si="29"/>
        <v>0</v>
      </c>
      <c r="K30" s="9">
        <f t="shared" si="29"/>
        <v>0</v>
      </c>
      <c r="L30" s="9">
        <f t="shared" si="29"/>
        <v>0</v>
      </c>
      <c r="M30" s="9">
        <f t="shared" si="29"/>
        <v>0</v>
      </c>
    </row>
    <row r="31" spans="1:13" ht="25.5" x14ac:dyDescent="0.25">
      <c r="A31" s="23"/>
      <c r="B31" s="23"/>
      <c r="C31" s="20"/>
      <c r="D31" s="10" t="s">
        <v>22</v>
      </c>
      <c r="E31" s="9">
        <f t="shared" si="0"/>
        <v>65.3</v>
      </c>
      <c r="F31" s="9">
        <f>F28</f>
        <v>50</v>
      </c>
      <c r="G31" s="9">
        <f t="shared" ref="G31:M31" si="30">G28</f>
        <v>0</v>
      </c>
      <c r="H31" s="9">
        <f t="shared" si="30"/>
        <v>1.1000000000000001</v>
      </c>
      <c r="I31" s="9">
        <f t="shared" si="30"/>
        <v>8.1</v>
      </c>
      <c r="J31" s="9">
        <f t="shared" si="30"/>
        <v>6.1</v>
      </c>
      <c r="K31" s="9">
        <f t="shared" si="30"/>
        <v>0</v>
      </c>
      <c r="L31" s="9">
        <f t="shared" si="30"/>
        <v>0</v>
      </c>
      <c r="M31" s="9">
        <f t="shared" si="30"/>
        <v>0</v>
      </c>
    </row>
    <row r="32" spans="1:13" x14ac:dyDescent="0.25">
      <c r="A32" s="33" t="s">
        <v>51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</row>
    <row r="33" spans="1:13" x14ac:dyDescent="0.25">
      <c r="A33" s="33" t="s">
        <v>52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5"/>
    </row>
    <row r="34" spans="1:13" ht="26.25" customHeight="1" x14ac:dyDescent="0.25">
      <c r="A34" s="18" t="s">
        <v>26</v>
      </c>
      <c r="B34" s="21" t="s">
        <v>41</v>
      </c>
      <c r="C34" s="24" t="s">
        <v>20</v>
      </c>
      <c r="D34" s="10" t="s">
        <v>24</v>
      </c>
      <c r="E34" s="9">
        <f t="shared" ref="E34:E48" si="31">SUM(F34:M34)</f>
        <v>107.30000000000001</v>
      </c>
      <c r="F34" s="9">
        <f>F35+F36</f>
        <v>0.7</v>
      </c>
      <c r="G34" s="9">
        <f t="shared" ref="G34" si="32">G35+G36</f>
        <v>44</v>
      </c>
      <c r="H34" s="9">
        <f t="shared" ref="H34" si="33">H35+H36</f>
        <v>62.6</v>
      </c>
      <c r="I34" s="9">
        <f t="shared" ref="I34" si="34">I35+I36</f>
        <v>0</v>
      </c>
      <c r="J34" s="9">
        <f t="shared" ref="J34" si="35">J35+J36</f>
        <v>0</v>
      </c>
      <c r="K34" s="9">
        <f t="shared" ref="K34" si="36">K35+K36</f>
        <v>0</v>
      </c>
      <c r="L34" s="9">
        <f t="shared" ref="L34" si="37">L35+L36</f>
        <v>0</v>
      </c>
      <c r="M34" s="9">
        <f t="shared" ref="M34" si="38">M35+M36</f>
        <v>0</v>
      </c>
    </row>
    <row r="35" spans="1:13" ht="31.5" customHeight="1" x14ac:dyDescent="0.25">
      <c r="A35" s="19"/>
      <c r="B35" s="22"/>
      <c r="C35" s="25"/>
      <c r="D35" s="10" t="s">
        <v>47</v>
      </c>
      <c r="E35" s="9">
        <f t="shared" si="31"/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</row>
    <row r="36" spans="1:13" ht="31.5" customHeight="1" x14ac:dyDescent="0.25">
      <c r="A36" s="20"/>
      <c r="B36" s="23"/>
      <c r="C36" s="26"/>
      <c r="D36" s="10" t="s">
        <v>22</v>
      </c>
      <c r="E36" s="9">
        <f t="shared" si="31"/>
        <v>107.30000000000001</v>
      </c>
      <c r="F36" s="9">
        <v>0.7</v>
      </c>
      <c r="G36" s="9">
        <v>44</v>
      </c>
      <c r="H36" s="9">
        <v>62.6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</row>
    <row r="37" spans="1:13" ht="24" customHeight="1" x14ac:dyDescent="0.25">
      <c r="A37" s="18" t="s">
        <v>27</v>
      </c>
      <c r="B37" s="21" t="s">
        <v>42</v>
      </c>
      <c r="C37" s="24" t="s">
        <v>20</v>
      </c>
      <c r="D37" s="10" t="s">
        <v>24</v>
      </c>
      <c r="E37" s="9">
        <f t="shared" ref="E37:E42" si="39">SUM(F37:M37)</f>
        <v>1479</v>
      </c>
      <c r="F37" s="9">
        <f>F38+F39</f>
        <v>1458.4</v>
      </c>
      <c r="G37" s="9">
        <f t="shared" ref="G37" si="40">G38+G39</f>
        <v>10</v>
      </c>
      <c r="H37" s="9">
        <f t="shared" ref="H37" si="41">H38+H39</f>
        <v>10.6</v>
      </c>
      <c r="I37" s="9">
        <f t="shared" ref="I37" si="42">I38+I39</f>
        <v>0</v>
      </c>
      <c r="J37" s="9">
        <f t="shared" ref="J37" si="43">J38+J39</f>
        <v>0</v>
      </c>
      <c r="K37" s="9">
        <f t="shared" ref="K37" si="44">K38+K39</f>
        <v>0</v>
      </c>
      <c r="L37" s="9">
        <f t="shared" ref="L37" si="45">L38+L39</f>
        <v>0</v>
      </c>
      <c r="M37" s="9">
        <f t="shared" ref="M37" si="46">M38+M39</f>
        <v>0</v>
      </c>
    </row>
    <row r="38" spans="1:13" ht="51" customHeight="1" x14ac:dyDescent="0.25">
      <c r="A38" s="19"/>
      <c r="B38" s="22"/>
      <c r="C38" s="25"/>
      <c r="D38" s="10" t="s">
        <v>47</v>
      </c>
      <c r="E38" s="9">
        <f t="shared" si="39"/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</row>
    <row r="39" spans="1:13" ht="38.25" customHeight="1" x14ac:dyDescent="0.25">
      <c r="A39" s="20"/>
      <c r="B39" s="23"/>
      <c r="C39" s="26"/>
      <c r="D39" s="10" t="s">
        <v>22</v>
      </c>
      <c r="E39" s="9">
        <f t="shared" si="39"/>
        <v>1479</v>
      </c>
      <c r="F39" s="9">
        <v>1458.4</v>
      </c>
      <c r="G39" s="9">
        <v>10</v>
      </c>
      <c r="H39" s="9">
        <v>10.6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</row>
    <row r="40" spans="1:13" ht="27.75" customHeight="1" x14ac:dyDescent="0.25">
      <c r="A40" s="18" t="s">
        <v>53</v>
      </c>
      <c r="B40" s="21" t="s">
        <v>43</v>
      </c>
      <c r="C40" s="24" t="s">
        <v>20</v>
      </c>
      <c r="D40" s="10" t="s">
        <v>24</v>
      </c>
      <c r="E40" s="9">
        <f t="shared" si="39"/>
        <v>17523.2</v>
      </c>
      <c r="F40" s="9">
        <f>F41+F42</f>
        <v>8540.6</v>
      </c>
      <c r="G40" s="9">
        <f t="shared" ref="G40:I40" si="47">G41+G42</f>
        <v>8982.6</v>
      </c>
      <c r="H40" s="9">
        <f t="shared" si="47"/>
        <v>0</v>
      </c>
      <c r="I40" s="9">
        <f t="shared" si="47"/>
        <v>0</v>
      </c>
      <c r="J40" s="9">
        <f t="shared" ref="J40" si="48">J41+J42</f>
        <v>0</v>
      </c>
      <c r="K40" s="9">
        <f t="shared" ref="K40" si="49">K41+K42</f>
        <v>0</v>
      </c>
      <c r="L40" s="9">
        <f t="shared" ref="L40" si="50">L41+L42</f>
        <v>0</v>
      </c>
      <c r="M40" s="9">
        <f t="shared" ref="M40" si="51">M41+M42</f>
        <v>0</v>
      </c>
    </row>
    <row r="41" spans="1:13" ht="48.75" customHeight="1" x14ac:dyDescent="0.25">
      <c r="A41" s="19"/>
      <c r="B41" s="22"/>
      <c r="C41" s="25"/>
      <c r="D41" s="10" t="s">
        <v>47</v>
      </c>
      <c r="E41" s="9">
        <f t="shared" si="39"/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</row>
    <row r="42" spans="1:13" ht="25.5" x14ac:dyDescent="0.25">
      <c r="A42" s="20"/>
      <c r="B42" s="23"/>
      <c r="C42" s="26"/>
      <c r="D42" s="10" t="s">
        <v>22</v>
      </c>
      <c r="E42" s="9">
        <f t="shared" si="39"/>
        <v>17523.2</v>
      </c>
      <c r="F42" s="9">
        <v>8540.6</v>
      </c>
      <c r="G42" s="9">
        <v>8982.6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</row>
    <row r="43" spans="1:13" x14ac:dyDescent="0.25">
      <c r="A43" s="21"/>
      <c r="B43" s="21" t="s">
        <v>28</v>
      </c>
      <c r="C43" s="18"/>
      <c r="D43" s="10" t="s">
        <v>24</v>
      </c>
      <c r="E43" s="9">
        <f t="shared" si="31"/>
        <v>19109.500000000004</v>
      </c>
      <c r="F43" s="9">
        <f t="shared" ref="F43" si="52">F44+F45</f>
        <v>9999.7000000000007</v>
      </c>
      <c r="G43" s="9">
        <f t="shared" ref="G43" si="53">G44+G45</f>
        <v>9036.6</v>
      </c>
      <c r="H43" s="9">
        <f t="shared" ref="H43" si="54">H44+H45</f>
        <v>73.2</v>
      </c>
      <c r="I43" s="9">
        <f t="shared" ref="I43" si="55">I44+I45</f>
        <v>0</v>
      </c>
      <c r="J43" s="9">
        <f t="shared" ref="J43" si="56">J44+J45</f>
        <v>0</v>
      </c>
      <c r="K43" s="9">
        <f t="shared" ref="K43" si="57">K44+K45</f>
        <v>0</v>
      </c>
      <c r="L43" s="9">
        <f t="shared" ref="L43" si="58">L44+L45</f>
        <v>0</v>
      </c>
      <c r="M43" s="9">
        <f t="shared" ref="M43" si="59">M45</f>
        <v>0</v>
      </c>
    </row>
    <row r="44" spans="1:13" ht="25.5" x14ac:dyDescent="0.25">
      <c r="A44" s="22"/>
      <c r="B44" s="22"/>
      <c r="C44" s="19"/>
      <c r="D44" s="10" t="s">
        <v>47</v>
      </c>
      <c r="E44" s="9">
        <f t="shared" si="31"/>
        <v>0</v>
      </c>
      <c r="F44" s="9">
        <f>F35+F38+F41</f>
        <v>0</v>
      </c>
      <c r="G44" s="9">
        <f t="shared" ref="G44:M44" si="60">G35</f>
        <v>0</v>
      </c>
      <c r="H44" s="9">
        <f t="shared" si="60"/>
        <v>0</v>
      </c>
      <c r="I44" s="9">
        <f t="shared" si="60"/>
        <v>0</v>
      </c>
      <c r="J44" s="9">
        <f t="shared" si="60"/>
        <v>0</v>
      </c>
      <c r="K44" s="9">
        <f t="shared" si="60"/>
        <v>0</v>
      </c>
      <c r="L44" s="9">
        <f t="shared" si="60"/>
        <v>0</v>
      </c>
      <c r="M44" s="9">
        <f t="shared" si="60"/>
        <v>0</v>
      </c>
    </row>
    <row r="45" spans="1:13" ht="25.5" x14ac:dyDescent="0.25">
      <c r="A45" s="23"/>
      <c r="B45" s="23"/>
      <c r="C45" s="20"/>
      <c r="D45" s="10" t="s">
        <v>22</v>
      </c>
      <c r="E45" s="9">
        <f t="shared" si="31"/>
        <v>19109.500000000004</v>
      </c>
      <c r="F45" s="9">
        <f>F36+F39+F42</f>
        <v>9999.7000000000007</v>
      </c>
      <c r="G45" s="9">
        <f>G36+G39+G42</f>
        <v>9036.6</v>
      </c>
      <c r="H45" s="9">
        <f t="shared" ref="H45:M45" si="61">H36+H39+H42</f>
        <v>73.2</v>
      </c>
      <c r="I45" s="9">
        <f t="shared" si="61"/>
        <v>0</v>
      </c>
      <c r="J45" s="9">
        <f t="shared" si="61"/>
        <v>0</v>
      </c>
      <c r="K45" s="9">
        <f t="shared" si="61"/>
        <v>0</v>
      </c>
      <c r="L45" s="9">
        <f t="shared" si="61"/>
        <v>0</v>
      </c>
      <c r="M45" s="9">
        <f t="shared" si="61"/>
        <v>0</v>
      </c>
    </row>
    <row r="46" spans="1:13" x14ac:dyDescent="0.25">
      <c r="A46" s="21"/>
      <c r="B46" s="21" t="s">
        <v>29</v>
      </c>
      <c r="C46" s="18"/>
      <c r="D46" s="10" t="s">
        <v>24</v>
      </c>
      <c r="E46" s="9">
        <f t="shared" si="31"/>
        <v>19109.500000000004</v>
      </c>
      <c r="F46" s="9">
        <f>F47+F48</f>
        <v>9999.7000000000007</v>
      </c>
      <c r="G46" s="9">
        <f t="shared" ref="G46" si="62">G47+G48</f>
        <v>9036.6</v>
      </c>
      <c r="H46" s="9">
        <f t="shared" ref="H46" si="63">H47+H48</f>
        <v>73.2</v>
      </c>
      <c r="I46" s="9">
        <f t="shared" ref="I46" si="64">I47+I48</f>
        <v>0</v>
      </c>
      <c r="J46" s="9">
        <f t="shared" ref="J46" si="65">J47+J48</f>
        <v>0</v>
      </c>
      <c r="K46" s="9">
        <f t="shared" ref="K46" si="66">K47+K48</f>
        <v>0</v>
      </c>
      <c r="L46" s="9">
        <f t="shared" ref="L46" si="67">L47+L48</f>
        <v>0</v>
      </c>
      <c r="M46" s="9">
        <f t="shared" ref="M46" si="68">M47+M48</f>
        <v>0</v>
      </c>
    </row>
    <row r="47" spans="1:13" ht="25.5" x14ac:dyDescent="0.25">
      <c r="A47" s="22"/>
      <c r="B47" s="22"/>
      <c r="C47" s="19"/>
      <c r="D47" s="10" t="s">
        <v>47</v>
      </c>
      <c r="E47" s="9">
        <f t="shared" si="31"/>
        <v>0</v>
      </c>
      <c r="F47" s="9">
        <f>F44</f>
        <v>0</v>
      </c>
      <c r="G47" s="9">
        <f t="shared" ref="G47:M47" si="69">G44</f>
        <v>0</v>
      </c>
      <c r="H47" s="9">
        <f t="shared" si="69"/>
        <v>0</v>
      </c>
      <c r="I47" s="9">
        <f t="shared" si="69"/>
        <v>0</v>
      </c>
      <c r="J47" s="9">
        <f t="shared" si="69"/>
        <v>0</v>
      </c>
      <c r="K47" s="9">
        <f t="shared" si="69"/>
        <v>0</v>
      </c>
      <c r="L47" s="9">
        <f t="shared" si="69"/>
        <v>0</v>
      </c>
      <c r="M47" s="9">
        <f t="shared" si="69"/>
        <v>0</v>
      </c>
    </row>
    <row r="48" spans="1:13" ht="25.5" x14ac:dyDescent="0.25">
      <c r="A48" s="23"/>
      <c r="B48" s="23"/>
      <c r="C48" s="20"/>
      <c r="D48" s="10" t="s">
        <v>22</v>
      </c>
      <c r="E48" s="9">
        <f t="shared" si="31"/>
        <v>19109.500000000004</v>
      </c>
      <c r="F48" s="9">
        <f>F45</f>
        <v>9999.7000000000007</v>
      </c>
      <c r="G48" s="9">
        <f t="shared" ref="G48:M48" si="70">G45</f>
        <v>9036.6</v>
      </c>
      <c r="H48" s="9">
        <f t="shared" si="70"/>
        <v>73.2</v>
      </c>
      <c r="I48" s="9">
        <f t="shared" si="70"/>
        <v>0</v>
      </c>
      <c r="J48" s="9">
        <f t="shared" si="70"/>
        <v>0</v>
      </c>
      <c r="K48" s="9">
        <f t="shared" si="70"/>
        <v>0</v>
      </c>
      <c r="L48" s="9">
        <f t="shared" si="70"/>
        <v>0</v>
      </c>
      <c r="M48" s="9">
        <f t="shared" si="70"/>
        <v>0</v>
      </c>
    </row>
    <row r="49" spans="1:13" ht="15" customHeight="1" x14ac:dyDescent="0.25">
      <c r="A49" s="33" t="s">
        <v>49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5"/>
    </row>
    <row r="50" spans="1:13" ht="15" customHeight="1" x14ac:dyDescent="0.25">
      <c r="A50" s="33" t="s">
        <v>50</v>
      </c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5"/>
    </row>
    <row r="51" spans="1:13" ht="15" customHeight="1" x14ac:dyDescent="0.25">
      <c r="A51" s="18" t="s">
        <v>30</v>
      </c>
      <c r="B51" s="21" t="s">
        <v>48</v>
      </c>
      <c r="C51" s="24" t="s">
        <v>20</v>
      </c>
      <c r="D51" s="10" t="s">
        <v>24</v>
      </c>
      <c r="E51" s="9">
        <f t="shared" ref="E51:E62" si="71">SUM(F51:M51)</f>
        <v>1098</v>
      </c>
      <c r="F51" s="9">
        <f>F52+F53</f>
        <v>1</v>
      </c>
      <c r="G51" s="9">
        <f t="shared" ref="G51:M51" si="72">G52+G53</f>
        <v>97</v>
      </c>
      <c r="H51" s="9">
        <f t="shared" si="72"/>
        <v>100</v>
      </c>
      <c r="I51" s="9">
        <f t="shared" si="72"/>
        <v>100</v>
      </c>
      <c r="J51" s="9">
        <f t="shared" si="72"/>
        <v>100</v>
      </c>
      <c r="K51" s="9">
        <f t="shared" si="72"/>
        <v>100</v>
      </c>
      <c r="L51" s="9">
        <f t="shared" si="72"/>
        <v>100</v>
      </c>
      <c r="M51" s="9">
        <f t="shared" si="72"/>
        <v>500</v>
      </c>
    </row>
    <row r="52" spans="1:13" ht="25.5" x14ac:dyDescent="0.25">
      <c r="A52" s="19"/>
      <c r="B52" s="22"/>
      <c r="C52" s="25"/>
      <c r="D52" s="10" t="s">
        <v>47</v>
      </c>
      <c r="E52" s="9">
        <f t="shared" si="71"/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</row>
    <row r="53" spans="1:13" ht="25.5" x14ac:dyDescent="0.25">
      <c r="A53" s="20"/>
      <c r="B53" s="23"/>
      <c r="C53" s="26"/>
      <c r="D53" s="10" t="s">
        <v>22</v>
      </c>
      <c r="E53" s="9">
        <f t="shared" si="71"/>
        <v>1098</v>
      </c>
      <c r="F53" s="9">
        <v>1</v>
      </c>
      <c r="G53" s="9">
        <v>97</v>
      </c>
      <c r="H53" s="9">
        <v>100</v>
      </c>
      <c r="I53" s="9">
        <v>100</v>
      </c>
      <c r="J53" s="9">
        <v>100</v>
      </c>
      <c r="K53" s="9">
        <v>100</v>
      </c>
      <c r="L53" s="9">
        <v>100</v>
      </c>
      <c r="M53" s="9">
        <v>500</v>
      </c>
    </row>
    <row r="54" spans="1:13" ht="15.75" customHeight="1" x14ac:dyDescent="0.25">
      <c r="A54" s="21"/>
      <c r="B54" s="21" t="s">
        <v>32</v>
      </c>
      <c r="C54" s="18"/>
      <c r="D54" s="10" t="s">
        <v>24</v>
      </c>
      <c r="E54" s="9">
        <f t="shared" si="71"/>
        <v>1098</v>
      </c>
      <c r="F54" s="9">
        <f t="shared" ref="F54" si="73">F55+F56</f>
        <v>1</v>
      </c>
      <c r="G54" s="9">
        <f t="shared" ref="G54" si="74">G55+G56</f>
        <v>97</v>
      </c>
      <c r="H54" s="9">
        <f t="shared" ref="H54" si="75">H55+H56</f>
        <v>100</v>
      </c>
      <c r="I54" s="9">
        <f t="shared" ref="I54" si="76">I55+I56</f>
        <v>100</v>
      </c>
      <c r="J54" s="9">
        <f t="shared" ref="J54" si="77">J55+J56</f>
        <v>100</v>
      </c>
      <c r="K54" s="9">
        <f t="shared" ref="K54" si="78">K55+K56</f>
        <v>100</v>
      </c>
      <c r="L54" s="9">
        <f t="shared" ref="L54" si="79">L55+L56</f>
        <v>100</v>
      </c>
      <c r="M54" s="9">
        <f t="shared" ref="M54" si="80">M56</f>
        <v>500</v>
      </c>
    </row>
    <row r="55" spans="1:13" ht="25.5" x14ac:dyDescent="0.25">
      <c r="A55" s="22"/>
      <c r="B55" s="22"/>
      <c r="C55" s="19"/>
      <c r="D55" s="10" t="s">
        <v>47</v>
      </c>
      <c r="E55" s="9">
        <f t="shared" si="71"/>
        <v>0</v>
      </c>
      <c r="F55" s="9">
        <f>F52</f>
        <v>0</v>
      </c>
      <c r="G55" s="9">
        <f t="shared" ref="G55:M55" si="81">G52</f>
        <v>0</v>
      </c>
      <c r="H55" s="9">
        <f t="shared" si="81"/>
        <v>0</v>
      </c>
      <c r="I55" s="9">
        <f t="shared" si="81"/>
        <v>0</v>
      </c>
      <c r="J55" s="9">
        <f t="shared" si="81"/>
        <v>0</v>
      </c>
      <c r="K55" s="9">
        <f t="shared" si="81"/>
        <v>0</v>
      </c>
      <c r="L55" s="9">
        <f t="shared" si="81"/>
        <v>0</v>
      </c>
      <c r="M55" s="9">
        <f t="shared" si="81"/>
        <v>0</v>
      </c>
    </row>
    <row r="56" spans="1:13" ht="25.5" x14ac:dyDescent="0.25">
      <c r="A56" s="23"/>
      <c r="B56" s="23"/>
      <c r="C56" s="20"/>
      <c r="D56" s="10" t="s">
        <v>22</v>
      </c>
      <c r="E56" s="9">
        <f t="shared" si="71"/>
        <v>1098</v>
      </c>
      <c r="F56" s="9">
        <f>F53</f>
        <v>1</v>
      </c>
      <c r="G56" s="9">
        <f t="shared" ref="G56:M56" si="82">G53</f>
        <v>97</v>
      </c>
      <c r="H56" s="9">
        <f t="shared" si="82"/>
        <v>100</v>
      </c>
      <c r="I56" s="9">
        <f t="shared" si="82"/>
        <v>100</v>
      </c>
      <c r="J56" s="9">
        <f t="shared" si="82"/>
        <v>100</v>
      </c>
      <c r="K56" s="9">
        <f t="shared" si="82"/>
        <v>100</v>
      </c>
      <c r="L56" s="9">
        <f t="shared" si="82"/>
        <v>100</v>
      </c>
      <c r="M56" s="9">
        <f t="shared" si="82"/>
        <v>500</v>
      </c>
    </row>
    <row r="57" spans="1:13" ht="15.75" customHeight="1" x14ac:dyDescent="0.25">
      <c r="A57" s="21"/>
      <c r="B57" s="21" t="s">
        <v>31</v>
      </c>
      <c r="C57" s="18"/>
      <c r="D57" s="10" t="s">
        <v>24</v>
      </c>
      <c r="E57" s="9">
        <f t="shared" si="71"/>
        <v>1098</v>
      </c>
      <c r="F57" s="9">
        <f>F58+F59</f>
        <v>1</v>
      </c>
      <c r="G57" s="9">
        <f t="shared" ref="G57" si="83">G58+G59</f>
        <v>97</v>
      </c>
      <c r="H57" s="9">
        <f t="shared" ref="H57" si="84">H58+H59</f>
        <v>100</v>
      </c>
      <c r="I57" s="9">
        <f t="shared" ref="I57" si="85">I58+I59</f>
        <v>100</v>
      </c>
      <c r="J57" s="9">
        <f t="shared" ref="J57" si="86">J58+J59</f>
        <v>100</v>
      </c>
      <c r="K57" s="9">
        <f t="shared" ref="K57" si="87">K58+K59</f>
        <v>100</v>
      </c>
      <c r="L57" s="9">
        <f t="shared" ref="L57" si="88">L58+L59</f>
        <v>100</v>
      </c>
      <c r="M57" s="9">
        <f t="shared" ref="M57" si="89">M58+M59</f>
        <v>500</v>
      </c>
    </row>
    <row r="58" spans="1:13" ht="25.5" x14ac:dyDescent="0.25">
      <c r="A58" s="22"/>
      <c r="B58" s="22"/>
      <c r="C58" s="19"/>
      <c r="D58" s="10" t="s">
        <v>47</v>
      </c>
      <c r="E58" s="9">
        <f t="shared" si="71"/>
        <v>0</v>
      </c>
      <c r="F58" s="9">
        <f>F55</f>
        <v>0</v>
      </c>
      <c r="G58" s="9">
        <f t="shared" ref="G58:M58" si="90">G55</f>
        <v>0</v>
      </c>
      <c r="H58" s="9">
        <f t="shared" si="90"/>
        <v>0</v>
      </c>
      <c r="I58" s="9">
        <f t="shared" si="90"/>
        <v>0</v>
      </c>
      <c r="J58" s="9">
        <f t="shared" si="90"/>
        <v>0</v>
      </c>
      <c r="K58" s="9">
        <f t="shared" si="90"/>
        <v>0</v>
      </c>
      <c r="L58" s="9">
        <f t="shared" si="90"/>
        <v>0</v>
      </c>
      <c r="M58" s="9">
        <f t="shared" si="90"/>
        <v>0</v>
      </c>
    </row>
    <row r="59" spans="1:13" ht="25.5" x14ac:dyDescent="0.25">
      <c r="A59" s="23"/>
      <c r="B59" s="23"/>
      <c r="C59" s="20"/>
      <c r="D59" s="10" t="s">
        <v>22</v>
      </c>
      <c r="E59" s="9">
        <f t="shared" si="71"/>
        <v>1098</v>
      </c>
      <c r="F59" s="9">
        <f>F56</f>
        <v>1</v>
      </c>
      <c r="G59" s="9">
        <f t="shared" ref="G59:M59" si="91">G56</f>
        <v>97</v>
      </c>
      <c r="H59" s="9">
        <f t="shared" si="91"/>
        <v>100</v>
      </c>
      <c r="I59" s="9">
        <f t="shared" si="91"/>
        <v>100</v>
      </c>
      <c r="J59" s="9">
        <f t="shared" si="91"/>
        <v>100</v>
      </c>
      <c r="K59" s="9">
        <f t="shared" si="91"/>
        <v>100</v>
      </c>
      <c r="L59" s="9">
        <f t="shared" si="91"/>
        <v>100</v>
      </c>
      <c r="M59" s="9">
        <f t="shared" si="91"/>
        <v>500</v>
      </c>
    </row>
    <row r="60" spans="1:13" ht="15" customHeight="1" x14ac:dyDescent="0.25">
      <c r="A60" s="42" t="s">
        <v>35</v>
      </c>
      <c r="B60" s="43"/>
      <c r="C60" s="18"/>
      <c r="D60" s="10" t="s">
        <v>24</v>
      </c>
      <c r="E60" s="9">
        <f t="shared" si="71"/>
        <v>24572.799999999999</v>
      </c>
      <c r="F60" s="9">
        <f>F61+F62</f>
        <v>14350.7</v>
      </c>
      <c r="G60" s="9">
        <f t="shared" ref="G60:M60" si="92">G61+G62</f>
        <v>9133.6</v>
      </c>
      <c r="H60" s="9">
        <f t="shared" si="92"/>
        <v>174.3</v>
      </c>
      <c r="I60" s="9">
        <f t="shared" si="92"/>
        <v>108.1</v>
      </c>
      <c r="J60" s="9">
        <f t="shared" si="92"/>
        <v>106.1</v>
      </c>
      <c r="K60" s="9">
        <f t="shared" si="92"/>
        <v>100</v>
      </c>
      <c r="L60" s="9">
        <f t="shared" si="92"/>
        <v>100</v>
      </c>
      <c r="M60" s="9">
        <f t="shared" si="92"/>
        <v>500</v>
      </c>
    </row>
    <row r="61" spans="1:13" ht="25.5" x14ac:dyDescent="0.25">
      <c r="A61" s="44"/>
      <c r="B61" s="45"/>
      <c r="C61" s="19"/>
      <c r="D61" s="10" t="s">
        <v>47</v>
      </c>
      <c r="E61" s="9">
        <f t="shared" si="71"/>
        <v>4300</v>
      </c>
      <c r="F61" s="9">
        <f>F30+F47+F58</f>
        <v>4300</v>
      </c>
      <c r="G61" s="9">
        <f t="shared" ref="G61:M61" si="93">G30+G47+G58</f>
        <v>0</v>
      </c>
      <c r="H61" s="9">
        <f t="shared" si="93"/>
        <v>0</v>
      </c>
      <c r="I61" s="9">
        <f t="shared" si="93"/>
        <v>0</v>
      </c>
      <c r="J61" s="9">
        <f t="shared" si="93"/>
        <v>0</v>
      </c>
      <c r="K61" s="9">
        <f t="shared" si="93"/>
        <v>0</v>
      </c>
      <c r="L61" s="9">
        <f t="shared" si="93"/>
        <v>0</v>
      </c>
      <c r="M61" s="9">
        <f t="shared" si="93"/>
        <v>0</v>
      </c>
    </row>
    <row r="62" spans="1:13" ht="25.5" x14ac:dyDescent="0.25">
      <c r="A62" s="46"/>
      <c r="B62" s="47"/>
      <c r="C62" s="20"/>
      <c r="D62" s="10" t="s">
        <v>22</v>
      </c>
      <c r="E62" s="9">
        <f t="shared" si="71"/>
        <v>20272.8</v>
      </c>
      <c r="F62" s="9">
        <f>F31+F48+F59</f>
        <v>10050.700000000001</v>
      </c>
      <c r="G62" s="9">
        <f t="shared" ref="G62:M62" si="94">G31+G48+G59</f>
        <v>9133.6</v>
      </c>
      <c r="H62" s="9">
        <f t="shared" si="94"/>
        <v>174.3</v>
      </c>
      <c r="I62" s="9">
        <f t="shared" si="94"/>
        <v>108.1</v>
      </c>
      <c r="J62" s="9">
        <f t="shared" si="94"/>
        <v>106.1</v>
      </c>
      <c r="K62" s="9">
        <f t="shared" si="94"/>
        <v>100</v>
      </c>
      <c r="L62" s="9">
        <f t="shared" si="94"/>
        <v>100</v>
      </c>
      <c r="M62" s="9">
        <f t="shared" si="94"/>
        <v>500</v>
      </c>
    </row>
  </sheetData>
  <mergeCells count="63">
    <mergeCell ref="A51:A53"/>
    <mergeCell ref="B51:B53"/>
    <mergeCell ref="C51:C53"/>
    <mergeCell ref="A40:A42"/>
    <mergeCell ref="B40:B42"/>
    <mergeCell ref="C40:C42"/>
    <mergeCell ref="A60:B62"/>
    <mergeCell ref="C60:C62"/>
    <mergeCell ref="A54:A56"/>
    <mergeCell ref="B54:B56"/>
    <mergeCell ref="C54:C56"/>
    <mergeCell ref="A57:A59"/>
    <mergeCell ref="B57:B59"/>
    <mergeCell ref="C57:C59"/>
    <mergeCell ref="H1:M1"/>
    <mergeCell ref="A2:M2"/>
    <mergeCell ref="A4:A6"/>
    <mergeCell ref="B4:B6"/>
    <mergeCell ref="C4:C6"/>
    <mergeCell ref="D4:D6"/>
    <mergeCell ref="E5:E6"/>
    <mergeCell ref="C37:C39"/>
    <mergeCell ref="A11:A13"/>
    <mergeCell ref="B11:B13"/>
    <mergeCell ref="B14:B16"/>
    <mergeCell ref="C14:C16"/>
    <mergeCell ref="C11:C13"/>
    <mergeCell ref="A14:A16"/>
    <mergeCell ref="A26:A28"/>
    <mergeCell ref="B26:B28"/>
    <mergeCell ref="C26:C28"/>
    <mergeCell ref="A29:A31"/>
    <mergeCell ref="B29:B31"/>
    <mergeCell ref="C29:C31"/>
    <mergeCell ref="A34:A36"/>
    <mergeCell ref="A37:A39"/>
    <mergeCell ref="A50:M50"/>
    <mergeCell ref="A20:A22"/>
    <mergeCell ref="B20:B22"/>
    <mergeCell ref="C20:C22"/>
    <mergeCell ref="A43:A45"/>
    <mergeCell ref="B43:B45"/>
    <mergeCell ref="C43:C45"/>
    <mergeCell ref="A46:A48"/>
    <mergeCell ref="B46:B48"/>
    <mergeCell ref="C46:C48"/>
    <mergeCell ref="A32:M32"/>
    <mergeCell ref="A33:M33"/>
    <mergeCell ref="B34:B36"/>
    <mergeCell ref="C34:C36"/>
    <mergeCell ref="A49:M49"/>
    <mergeCell ref="B37:B39"/>
    <mergeCell ref="E4:M4"/>
    <mergeCell ref="F5:M5"/>
    <mergeCell ref="A8:M8"/>
    <mergeCell ref="A9:M9"/>
    <mergeCell ref="A10:M10"/>
    <mergeCell ref="A17:A19"/>
    <mergeCell ref="B17:B19"/>
    <mergeCell ref="C17:C19"/>
    <mergeCell ref="A23:A25"/>
    <mergeCell ref="B23:B25"/>
    <mergeCell ref="C23:C25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2021-01-26T05:16:12Z</dcterms:modified>
</cp:coreProperties>
</file>